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00 АКТУАЛЬНОЕ\2024 статья стандартизация\"/>
    </mc:Choice>
  </mc:AlternateContent>
  <xr:revisionPtr revIDLastSave="0" documentId="13_ncr:1_{F6F00BEF-6B6A-408D-94CC-A7F539C73A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ланк" sheetId="2" r:id="rId1"/>
    <sheet name="формулы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" i="3"/>
  <c r="B3" i="3"/>
  <c r="E3" i="3" s="1"/>
  <c r="G3" i="3" s="1"/>
  <c r="K3" i="3" s="1"/>
  <c r="B4" i="3"/>
  <c r="B5" i="3"/>
  <c r="B6" i="3"/>
  <c r="B7" i="3"/>
  <c r="E7" i="3" s="1"/>
  <c r="G6" i="3" s="1"/>
  <c r="K6" i="3" s="1"/>
  <c r="M2" i="3" s="1"/>
  <c r="P2" i="3" s="1"/>
  <c r="H3" i="2" s="1"/>
  <c r="B8" i="3"/>
  <c r="E8" i="3" s="1"/>
  <c r="B9" i="3"/>
  <c r="E9" i="3" s="1"/>
  <c r="G7" i="3" s="1"/>
  <c r="K7" i="3" s="1"/>
  <c r="B10" i="3"/>
  <c r="B11" i="3"/>
  <c r="B12" i="3"/>
  <c r="B13" i="3"/>
  <c r="E13" i="3" s="1"/>
  <c r="G9" i="3" s="1"/>
  <c r="K9" i="3" s="1"/>
  <c r="B14" i="3"/>
  <c r="E14" i="3" s="1"/>
  <c r="B15" i="3"/>
  <c r="E15" i="3" s="1"/>
  <c r="G10" i="3" s="1"/>
  <c r="K10" i="3" s="1"/>
  <c r="M8" i="3" s="1"/>
  <c r="P8" i="3" s="1"/>
  <c r="H9" i="2" s="1"/>
  <c r="B16" i="3"/>
  <c r="B17" i="3"/>
  <c r="B18" i="3"/>
  <c r="B19" i="3"/>
  <c r="E19" i="3" s="1"/>
  <c r="G14" i="3" s="1"/>
  <c r="K14" i="3" s="1"/>
  <c r="B20" i="3"/>
  <c r="E20" i="3" s="1"/>
  <c r="G15" i="3" s="1"/>
  <c r="K15" i="3" s="1"/>
  <c r="M4" i="3" s="1"/>
  <c r="P4" i="3" s="1"/>
  <c r="H5" i="2" s="1"/>
  <c r="B21" i="3"/>
  <c r="E21" i="3" s="1"/>
  <c r="B22" i="3"/>
  <c r="B23" i="3"/>
  <c r="B24" i="3"/>
  <c r="B25" i="3"/>
  <c r="E25" i="3" s="1"/>
  <c r="B26" i="3"/>
  <c r="E26" i="3" s="1"/>
  <c r="G18" i="3" s="1"/>
  <c r="K18" i="3" s="1"/>
  <c r="B27" i="3"/>
  <c r="E27" i="3" s="1"/>
  <c r="B2" i="3"/>
  <c r="E2" i="3" l="1"/>
  <c r="G2" i="3" s="1"/>
  <c r="K2" i="3" s="1"/>
  <c r="M7" i="3" s="1"/>
  <c r="P7" i="3" s="1"/>
  <c r="H8" i="2" s="1"/>
  <c r="E22" i="3"/>
  <c r="E16" i="3"/>
  <c r="G11" i="3" s="1"/>
  <c r="K11" i="3" s="1"/>
  <c r="E10" i="3"/>
  <c r="E4" i="3"/>
  <c r="G4" i="3" s="1"/>
  <c r="K4" i="3" s="1"/>
  <c r="M3" i="3"/>
  <c r="P3" i="3" s="1"/>
  <c r="H4" i="2" s="1"/>
  <c r="E24" i="3"/>
  <c r="G17" i="3" s="1"/>
  <c r="K17" i="3" s="1"/>
  <c r="E18" i="3"/>
  <c r="G13" i="3" s="1"/>
  <c r="K13" i="3" s="1"/>
  <c r="E12" i="3"/>
  <c r="E6" i="3"/>
  <c r="E23" i="3"/>
  <c r="G16" i="3" s="1"/>
  <c r="K16" i="3" s="1"/>
  <c r="E17" i="3"/>
  <c r="G12" i="3" s="1"/>
  <c r="K12" i="3" s="1"/>
  <c r="M5" i="3" s="1"/>
  <c r="P5" i="3" s="1"/>
  <c r="H6" i="2" s="1"/>
  <c r="E11" i="3"/>
  <c r="G8" i="3" s="1"/>
  <c r="K8" i="3" s="1"/>
  <c r="E5" i="3"/>
  <c r="G5" i="3" s="1"/>
  <c r="K5" i="3" s="1"/>
  <c r="M6" i="3" s="1"/>
  <c r="P6" i="3" s="1"/>
  <c r="H7" i="2" s="1"/>
</calcChain>
</file>

<file path=xl/sharedStrings.xml><?xml version="1.0" encoding="utf-8"?>
<sst xmlns="http://schemas.openxmlformats.org/spreadsheetml/2006/main" count="94" uniqueCount="86">
  <si>
    <t>№</t>
  </si>
  <si>
    <t>Head Height</t>
  </si>
  <si>
    <t>Head Width</t>
  </si>
  <si>
    <t>Neck Length</t>
  </si>
  <si>
    <t>Left Shoulder Length</t>
  </si>
  <si>
    <t>Right Shoulder Length</t>
  </si>
  <si>
    <t>Left Humerus Length</t>
  </si>
  <si>
    <t>Right Humerus Length</t>
  </si>
  <si>
    <t>Left Elbow Width</t>
  </si>
  <si>
    <t>Right Elbow Width</t>
  </si>
  <si>
    <t>Left Forearm Length</t>
  </si>
  <si>
    <t>Right Forearm Length</t>
  </si>
  <si>
    <t>Left Wrist Length</t>
  </si>
  <si>
    <t>Right Wrist Length</t>
  </si>
  <si>
    <t>Body Length from Neck to Navel</t>
  </si>
  <si>
    <t>Body Length from Navel to Groin</t>
  </si>
  <si>
    <t>Chest Width</t>
  </si>
  <si>
    <t>Waist Width</t>
  </si>
  <si>
    <t>Pelvis Width</t>
  </si>
  <si>
    <t>Left Thigh Length</t>
  </si>
  <si>
    <t>Right Thigh Length</t>
  </si>
  <si>
    <t>Left Knee Width</t>
  </si>
  <si>
    <t>Right Knee Width</t>
  </si>
  <si>
    <t>Left Leg Length</t>
  </si>
  <si>
    <t>Right Leg Length</t>
  </si>
  <si>
    <t>Left Foot Length</t>
  </si>
  <si>
    <t>Right Foot Length</t>
  </si>
  <si>
    <t xml:space="preserve">1. Limb Length </t>
  </si>
  <si>
    <t>1.2. Leg Length</t>
  </si>
  <si>
    <t>2. Torso Width</t>
  </si>
  <si>
    <t>3. Joints</t>
  </si>
  <si>
    <t>4. Head &amp; Neck</t>
  </si>
  <si>
    <t>5. Torso Length</t>
  </si>
  <si>
    <t>S-Score</t>
  </si>
  <si>
    <t>delta</t>
  </si>
  <si>
    <t>avareging</t>
  </si>
  <si>
    <t>Shoulder Length</t>
  </si>
  <si>
    <t>Humerus Length</t>
  </si>
  <si>
    <t>Elbow Width</t>
  </si>
  <si>
    <t>Forearm Length</t>
  </si>
  <si>
    <t>Wrist Length</t>
  </si>
  <si>
    <t>Thigh Length</t>
  </si>
  <si>
    <t>Knee Width</t>
  </si>
  <si>
    <t>Leg Length</t>
  </si>
  <si>
    <t>Foot Length</t>
  </si>
  <si>
    <t>Factor</t>
  </si>
  <si>
    <t xml:space="preserve">1.1. Arm Length </t>
  </si>
  <si>
    <t>scales</t>
  </si>
  <si>
    <t>Введите данные о реальных и воспринимаемых размерах в поля слева</t>
  </si>
  <si>
    <t>Балл</t>
  </si>
  <si>
    <t>1. Длина конечностей</t>
  </si>
  <si>
    <t>1.1. Длина рук</t>
  </si>
  <si>
    <t>1.2. Длина ног</t>
  </si>
  <si>
    <t>3. Размеры суставов</t>
  </si>
  <si>
    <t>4. Размеры головы и шеи</t>
  </si>
  <si>
    <t>5. Длина корпуса</t>
  </si>
  <si>
    <t>2. Ширина корпуса</t>
  </si>
  <si>
    <t>Промеры</t>
  </si>
  <si>
    <t>Воспринимаемые размеры, см</t>
  </si>
  <si>
    <t>Реальные размеры, см</t>
  </si>
  <si>
    <t>Высота головы</t>
  </si>
  <si>
    <t>Ширина головы</t>
  </si>
  <si>
    <t>Длина шеи</t>
  </si>
  <si>
    <t>Длина левого плеча от яремной ямки </t>
  </si>
  <si>
    <t>Длина от плеча до локтя левой руки</t>
  </si>
  <si>
    <t>Длина от плеча до локтя правой руки</t>
  </si>
  <si>
    <t>Длина левого предплечья от локтя до кисти</t>
  </si>
  <si>
    <t>Длина правого предплечья от локтя до кисти</t>
  </si>
  <si>
    <t>Длина левой кисти </t>
  </si>
  <si>
    <t>Длина правой кисти </t>
  </si>
  <si>
    <t>Длина туловища от яремной ямки до пупка</t>
  </si>
  <si>
    <t>Длина от пупка до паха</t>
  </si>
  <si>
    <t>Ширина груди</t>
  </si>
  <si>
    <t>Ширина талии</t>
  </si>
  <si>
    <t>Ширина таза</t>
  </si>
  <si>
    <t>Длина левой ноги от паха до колена</t>
  </si>
  <si>
    <t>Длина правой ноги от паха до колена</t>
  </si>
  <si>
    <t>Ширина левой ноги в коленном суставе</t>
  </si>
  <si>
    <t>Ширина правой ноги в коленном суставе</t>
  </si>
  <si>
    <t>Длина левой ноги от колена до косточки ступни</t>
  </si>
  <si>
    <t>Длина правой ноги от колена до косточки ступни</t>
  </si>
  <si>
    <t>Длина левой стопы </t>
  </si>
  <si>
    <t>Длина правой стопы </t>
  </si>
  <si>
    <t>Длина правого плеча</t>
  </si>
  <si>
    <t>Ширина локтевого сустава левой руки</t>
  </si>
  <si>
    <t>Ширина локтевого сустава правой руки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</si>
</sst>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Georgia"/>
      <family val="1"/>
      <charset val="204"/>
    </font>
    <font>
      <sz val="12"/>
      <color theme="1"/>
      <name val="Georgia"/>
      <family val="1"/>
      <charset val="204"/>
    </font>
    <font>
      <b/>
      <sz val="10"/>
      <color theme="1"/>
      <name val="Georgia"/>
      <family val="1"/>
      <charset val="204"/>
    </font>
    <font>
      <b/>
      <i/>
      <sz val="10"/>
      <color theme="1"/>
      <name val="Georgia"/>
      <family val="1"/>
      <charset val="204"/>
    </font>
    <font>
      <sz val="14"/>
      <color theme="1"/>
      <name val="Georgia"/>
      <family val="1"/>
      <charset val="204"/>
    </font>
    <font>
      <b/>
      <sz val="11"/>
      <color theme="1"/>
      <name val="Georg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0" xfId="0" applyFill="1"/>
    <xf numFmtId="0" fontId="0" fillId="4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164" fontId="0" fillId="4" borderId="10" xfId="0" applyNumberForma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164" fontId="0" fillId="6" borderId="7" xfId="0" applyNumberFormat="1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/>
    </xf>
    <xf numFmtId="164" fontId="0" fillId="6" borderId="12" xfId="0" applyNumberFormat="1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 vertical="center"/>
    </xf>
    <xf numFmtId="164" fontId="0" fillId="9" borderId="13" xfId="0" applyNumberFormat="1" applyFill="1" applyBorder="1" applyAlignment="1">
      <alignment horizontal="center" vertical="center"/>
    </xf>
    <xf numFmtId="164" fontId="0" fillId="10" borderId="10" xfId="0" applyNumberFormat="1" applyFill="1" applyBorder="1" applyAlignment="1">
      <alignment horizontal="center" vertical="center"/>
    </xf>
    <xf numFmtId="164" fontId="0" fillId="10" borderId="11" xfId="0" applyNumberFormat="1" applyFill="1" applyBorder="1" applyAlignment="1">
      <alignment horizontal="center" vertical="center"/>
    </xf>
    <xf numFmtId="164" fontId="0" fillId="10" borderId="12" xfId="0" applyNumberFormat="1" applyFill="1" applyBorder="1" applyAlignment="1">
      <alignment horizontal="center" vertical="center"/>
    </xf>
    <xf numFmtId="164" fontId="0" fillId="7" borderId="15" xfId="0" applyNumberForma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7" borderId="14" xfId="0" applyNumberFormat="1" applyFill="1" applyBorder="1" applyAlignment="1">
      <alignment horizontal="center" vertical="center"/>
    </xf>
    <xf numFmtId="164" fontId="0" fillId="7" borderId="12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6B49-900F-4433-846A-77524D190207}">
  <dimension ref="A1:H28"/>
  <sheetViews>
    <sheetView tabSelected="1" workbookViewId="0">
      <selection activeCell="G16" sqref="G16"/>
    </sheetView>
  </sheetViews>
  <sheetFormatPr defaultRowHeight="15" x14ac:dyDescent="0.25"/>
  <cols>
    <col min="2" max="2" width="45.85546875" customWidth="1"/>
    <col min="3" max="3" width="26.28515625" customWidth="1"/>
    <col min="4" max="4" width="27.140625" customWidth="1"/>
    <col min="7" max="7" width="30.140625" customWidth="1"/>
  </cols>
  <sheetData>
    <row r="1" spans="1:8" ht="20.100000000000001" customHeight="1" thickBot="1" x14ac:dyDescent="0.3">
      <c r="A1" s="46" t="s">
        <v>0</v>
      </c>
      <c r="B1" s="48" t="s">
        <v>57</v>
      </c>
      <c r="C1" s="50" t="s">
        <v>58</v>
      </c>
      <c r="D1" s="50" t="s">
        <v>59</v>
      </c>
    </row>
    <row r="2" spans="1:8" ht="20.100000000000001" customHeight="1" thickBot="1" x14ac:dyDescent="0.3">
      <c r="A2" s="47"/>
      <c r="B2" s="49"/>
      <c r="C2" s="51"/>
      <c r="D2" s="51"/>
      <c r="H2" s="9" t="s">
        <v>49</v>
      </c>
    </row>
    <row r="3" spans="1:8" ht="20.100000000000001" customHeight="1" thickBot="1" x14ac:dyDescent="0.3">
      <c r="A3" s="1">
        <v>1</v>
      </c>
      <c r="B3" s="52" t="s">
        <v>60</v>
      </c>
      <c r="C3" s="2"/>
      <c r="D3" s="4"/>
      <c r="G3" s="6" t="s">
        <v>50</v>
      </c>
      <c r="H3" s="41" t="e">
        <f>формулы!P2</f>
        <v>#DIV/0!</v>
      </c>
    </row>
    <row r="4" spans="1:8" ht="20.100000000000001" customHeight="1" thickBot="1" x14ac:dyDescent="0.3">
      <c r="A4" s="1">
        <v>2</v>
      </c>
      <c r="B4" s="52" t="s">
        <v>61</v>
      </c>
      <c r="C4" s="3"/>
      <c r="D4" s="5"/>
      <c r="G4" s="7" t="s">
        <v>51</v>
      </c>
      <c r="H4" s="42" t="e">
        <f>формулы!P3</f>
        <v>#DIV/0!</v>
      </c>
    </row>
    <row r="5" spans="1:8" ht="20.100000000000001" customHeight="1" thickBot="1" x14ac:dyDescent="0.3">
      <c r="A5" s="1">
        <v>3</v>
      </c>
      <c r="B5" s="52" t="s">
        <v>62</v>
      </c>
      <c r="C5" s="3"/>
      <c r="D5" s="5"/>
      <c r="G5" s="7" t="s">
        <v>52</v>
      </c>
      <c r="H5" s="42" t="e">
        <f>формулы!P4</f>
        <v>#DIV/0!</v>
      </c>
    </row>
    <row r="6" spans="1:8" ht="20.100000000000001" customHeight="1" thickBot="1" x14ac:dyDescent="0.3">
      <c r="A6" s="1">
        <v>4</v>
      </c>
      <c r="B6" s="52" t="s">
        <v>63</v>
      </c>
      <c r="C6" s="3"/>
      <c r="D6" s="5"/>
      <c r="G6" s="8" t="s">
        <v>56</v>
      </c>
      <c r="H6" s="42" t="e">
        <f>формулы!P5</f>
        <v>#DIV/0!</v>
      </c>
    </row>
    <row r="7" spans="1:8" ht="20.100000000000001" customHeight="1" thickBot="1" x14ac:dyDescent="0.3">
      <c r="A7" s="1">
        <v>5</v>
      </c>
      <c r="B7" s="52" t="s">
        <v>83</v>
      </c>
      <c r="C7" s="3"/>
      <c r="D7" s="5"/>
      <c r="G7" s="8" t="s">
        <v>53</v>
      </c>
      <c r="H7" s="42" t="e">
        <f>формулы!P6</f>
        <v>#DIV/0!</v>
      </c>
    </row>
    <row r="8" spans="1:8" ht="20.100000000000001" customHeight="1" thickBot="1" x14ac:dyDescent="0.3">
      <c r="A8" s="1">
        <v>6</v>
      </c>
      <c r="B8" s="52" t="s">
        <v>64</v>
      </c>
      <c r="C8" s="3"/>
      <c r="D8" s="5"/>
      <c r="G8" s="8" t="s">
        <v>54</v>
      </c>
      <c r="H8" s="42" t="e">
        <f>формулы!P7</f>
        <v>#DIV/0!</v>
      </c>
    </row>
    <row r="9" spans="1:8" ht="20.100000000000001" customHeight="1" thickBot="1" x14ac:dyDescent="0.3">
      <c r="A9" s="1">
        <v>7</v>
      </c>
      <c r="B9" s="52" t="s">
        <v>65</v>
      </c>
      <c r="C9" s="3"/>
      <c r="D9" s="5"/>
      <c r="G9" s="8" t="s">
        <v>55</v>
      </c>
      <c r="H9" s="43" t="e">
        <f>формулы!P8</f>
        <v>#DIV/0!</v>
      </c>
    </row>
    <row r="10" spans="1:8" ht="20.100000000000001" customHeight="1" thickBot="1" x14ac:dyDescent="0.3">
      <c r="A10" s="1">
        <v>8</v>
      </c>
      <c r="B10" s="52" t="s">
        <v>84</v>
      </c>
      <c r="C10" s="3"/>
      <c r="D10" s="5"/>
    </row>
    <row r="11" spans="1:8" ht="20.100000000000001" customHeight="1" thickBot="1" x14ac:dyDescent="0.3">
      <c r="A11" s="1">
        <v>9</v>
      </c>
      <c r="B11" s="52" t="s">
        <v>85</v>
      </c>
      <c r="C11" s="3"/>
      <c r="D11" s="5"/>
    </row>
    <row r="12" spans="1:8" ht="35.1" customHeight="1" thickBot="1" x14ac:dyDescent="0.3">
      <c r="A12" s="1">
        <v>10</v>
      </c>
      <c r="B12" s="52" t="s">
        <v>66</v>
      </c>
      <c r="C12" s="3"/>
      <c r="D12" s="5"/>
      <c r="G12" s="44" t="s">
        <v>48</v>
      </c>
    </row>
    <row r="13" spans="1:8" ht="35.1" customHeight="1" thickBot="1" x14ac:dyDescent="0.3">
      <c r="A13" s="1">
        <v>11</v>
      </c>
      <c r="B13" s="52" t="s">
        <v>67</v>
      </c>
      <c r="C13" s="3"/>
      <c r="D13" s="5"/>
      <c r="G13" s="45"/>
    </row>
    <row r="14" spans="1:8" ht="20.100000000000001" customHeight="1" thickBot="1" x14ac:dyDescent="0.3">
      <c r="A14" s="1">
        <v>12</v>
      </c>
      <c r="B14" s="52" t="s">
        <v>68</v>
      </c>
      <c r="C14" s="3"/>
      <c r="D14" s="5"/>
    </row>
    <row r="15" spans="1:8" ht="20.100000000000001" customHeight="1" thickBot="1" x14ac:dyDescent="0.3">
      <c r="A15" s="1">
        <v>13</v>
      </c>
      <c r="B15" s="52" t="s">
        <v>69</v>
      </c>
      <c r="C15" s="3"/>
      <c r="D15" s="5"/>
    </row>
    <row r="16" spans="1:8" ht="35.1" customHeight="1" thickBot="1" x14ac:dyDescent="0.3">
      <c r="A16" s="1">
        <v>14</v>
      </c>
      <c r="B16" s="52" t="s">
        <v>70</v>
      </c>
      <c r="C16" s="3"/>
      <c r="D16" s="5"/>
    </row>
    <row r="17" spans="1:4" ht="20.100000000000001" customHeight="1" thickBot="1" x14ac:dyDescent="0.3">
      <c r="A17" s="1">
        <v>15</v>
      </c>
      <c r="B17" s="52" t="s">
        <v>71</v>
      </c>
      <c r="C17" s="3"/>
      <c r="D17" s="5"/>
    </row>
    <row r="18" spans="1:4" ht="20.100000000000001" customHeight="1" thickBot="1" x14ac:dyDescent="0.3">
      <c r="A18" s="1">
        <v>16</v>
      </c>
      <c r="B18" s="52" t="s">
        <v>72</v>
      </c>
      <c r="C18" s="3"/>
      <c r="D18" s="5"/>
    </row>
    <row r="19" spans="1:4" ht="20.100000000000001" customHeight="1" thickBot="1" x14ac:dyDescent="0.3">
      <c r="A19" s="1">
        <v>17</v>
      </c>
      <c r="B19" s="52" t="s">
        <v>73</v>
      </c>
      <c r="C19" s="3"/>
      <c r="D19" s="5"/>
    </row>
    <row r="20" spans="1:4" ht="20.100000000000001" customHeight="1" thickBot="1" x14ac:dyDescent="0.3">
      <c r="A20" s="1">
        <v>18</v>
      </c>
      <c r="B20" s="52" t="s">
        <v>74</v>
      </c>
      <c r="C20" s="3"/>
      <c r="D20" s="5"/>
    </row>
    <row r="21" spans="1:4" ht="20.100000000000001" customHeight="1" thickBot="1" x14ac:dyDescent="0.3">
      <c r="A21" s="1">
        <v>19</v>
      </c>
      <c r="B21" s="52" t="s">
        <v>75</v>
      </c>
      <c r="C21" s="3"/>
      <c r="D21" s="5"/>
    </row>
    <row r="22" spans="1:4" ht="20.100000000000001" customHeight="1" thickBot="1" x14ac:dyDescent="0.3">
      <c r="A22" s="1">
        <v>20</v>
      </c>
      <c r="B22" s="52" t="s">
        <v>76</v>
      </c>
      <c r="C22" s="3"/>
      <c r="D22" s="5"/>
    </row>
    <row r="23" spans="1:4" ht="20.100000000000001" customHeight="1" thickBot="1" x14ac:dyDescent="0.3">
      <c r="A23" s="1">
        <v>21</v>
      </c>
      <c r="B23" s="52" t="s">
        <v>77</v>
      </c>
      <c r="C23" s="3"/>
      <c r="D23" s="5"/>
    </row>
    <row r="24" spans="1:4" ht="20.100000000000001" customHeight="1" thickBot="1" x14ac:dyDescent="0.3">
      <c r="A24" s="1">
        <v>22</v>
      </c>
      <c r="B24" s="52" t="s">
        <v>78</v>
      </c>
      <c r="C24" s="3"/>
      <c r="D24" s="5"/>
    </row>
    <row r="25" spans="1:4" ht="35.1" customHeight="1" thickBot="1" x14ac:dyDescent="0.3">
      <c r="A25" s="1">
        <v>23</v>
      </c>
      <c r="B25" s="52" t="s">
        <v>79</v>
      </c>
      <c r="C25" s="3"/>
      <c r="D25" s="5"/>
    </row>
    <row r="26" spans="1:4" ht="35.1" customHeight="1" thickBot="1" x14ac:dyDescent="0.3">
      <c r="A26" s="1">
        <v>24</v>
      </c>
      <c r="B26" s="52" t="s">
        <v>80</v>
      </c>
      <c r="C26" s="3"/>
      <c r="D26" s="5"/>
    </row>
    <row r="27" spans="1:4" ht="20.100000000000001" customHeight="1" thickBot="1" x14ac:dyDescent="0.3">
      <c r="A27" s="1">
        <v>25</v>
      </c>
      <c r="B27" s="52" t="s">
        <v>81</v>
      </c>
      <c r="C27" s="3"/>
      <c r="D27" s="5"/>
    </row>
    <row r="28" spans="1:4" ht="20.100000000000001" customHeight="1" thickBot="1" x14ac:dyDescent="0.3">
      <c r="A28" s="1">
        <v>26</v>
      </c>
      <c r="B28" s="52" t="s">
        <v>82</v>
      </c>
      <c r="C28" s="3"/>
      <c r="D28" s="5"/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83A5-CF8E-42E1-88EF-F555B73C094D}">
  <dimension ref="A1:S27"/>
  <sheetViews>
    <sheetView workbookViewId="0">
      <selection activeCell="A34" sqref="A34"/>
    </sheetView>
  </sheetViews>
  <sheetFormatPr defaultRowHeight="15" x14ac:dyDescent="0.25"/>
  <cols>
    <col min="1" max="1" width="31" customWidth="1"/>
  </cols>
  <sheetData>
    <row r="1" spans="1:19" ht="15.75" thickBot="1" x14ac:dyDescent="0.3">
      <c r="E1" s="36" t="s">
        <v>34</v>
      </c>
      <c r="F1" s="37"/>
      <c r="G1" s="36" t="s">
        <v>35</v>
      </c>
      <c r="H1" s="37"/>
      <c r="I1" s="37"/>
      <c r="J1" s="37"/>
      <c r="K1" s="36" t="s">
        <v>47</v>
      </c>
      <c r="L1" s="37"/>
      <c r="M1" s="36" t="s">
        <v>45</v>
      </c>
      <c r="N1" s="37"/>
      <c r="O1" s="37"/>
      <c r="P1" s="38" t="s">
        <v>33</v>
      </c>
    </row>
    <row r="2" spans="1:19" ht="15.75" thickBot="1" x14ac:dyDescent="0.3">
      <c r="A2" t="s">
        <v>1</v>
      </c>
      <c r="B2" s="10">
        <f>бланк!C3</f>
        <v>0</v>
      </c>
      <c r="C2" s="10">
        <f>бланк!D3</f>
        <v>0</v>
      </c>
      <c r="E2" s="11" t="e">
        <f>(B2-C2)/C2*100</f>
        <v>#DIV/0!</v>
      </c>
      <c r="G2" s="10" t="e">
        <f>E2</f>
        <v>#DIV/0!</v>
      </c>
      <c r="H2" t="s">
        <v>1</v>
      </c>
      <c r="K2" s="19" t="e">
        <f>G2</f>
        <v>#DIV/0!</v>
      </c>
      <c r="M2" s="35" t="e">
        <f>AVERAGE(K6,K8:K9,K15,K17:K18)</f>
        <v>#DIV/0!</v>
      </c>
      <c r="N2" s="16" t="s">
        <v>27</v>
      </c>
      <c r="O2" s="16"/>
      <c r="P2" s="40" t="e">
        <f>IF(M2&lt;-26,1,IF(M2&lt;-19.5,2,IF(M2&lt;-12.9,3,IF(M2&lt;-4,4,IF(M2&lt;5.35,5,IF(M2&lt;15.3,6,IF(M2&lt;25.85,7,IF(M2&lt;36.5,8,IF(M2&lt;57.1,9,IF(M2&gt;57,10))))))))))</f>
        <v>#DIV/0!</v>
      </c>
      <c r="S2" s="39"/>
    </row>
    <row r="3" spans="1:19" ht="15.75" thickBot="1" x14ac:dyDescent="0.3">
      <c r="A3" t="s">
        <v>2</v>
      </c>
      <c r="B3" s="10">
        <f>бланк!C4</f>
        <v>0</v>
      </c>
      <c r="C3" s="10">
        <f>бланк!D4</f>
        <v>0</v>
      </c>
      <c r="E3" s="11" t="e">
        <f t="shared" ref="E3:E27" si="0">(B3-C3)/C3*100</f>
        <v>#DIV/0!</v>
      </c>
      <c r="G3" s="10" t="e">
        <f t="shared" ref="G3:G4" si="1">E3</f>
        <v>#DIV/0!</v>
      </c>
      <c r="H3" t="s">
        <v>2</v>
      </c>
      <c r="K3" s="20" t="e">
        <f t="shared" ref="K3:K18" si="2">G3</f>
        <v>#DIV/0!</v>
      </c>
      <c r="M3" s="35" t="e">
        <f>AVERAGE(K6,K8:K9)</f>
        <v>#DIV/0!</v>
      </c>
      <c r="N3" s="14" t="s">
        <v>46</v>
      </c>
      <c r="O3" s="14"/>
      <c r="P3" s="40" t="e">
        <f>IF(M3&lt;-26.9,1,IF(M3&lt;-20,2,IF(M3&lt;-12.5,3,IF(M3&lt;-3,4,IF(M3&lt;6.5,5,IF(M3&lt;17.05,6,IF(M3&lt;30.3,7,IF(M3&lt;44,8,IF(M3&lt;59.1,9,IF(M3&gt;59,10))))))))))</f>
        <v>#DIV/0!</v>
      </c>
      <c r="S3" s="39"/>
    </row>
    <row r="4" spans="1:19" ht="15.75" thickBot="1" x14ac:dyDescent="0.3">
      <c r="A4" t="s">
        <v>3</v>
      </c>
      <c r="B4" s="10">
        <f>бланк!C5</f>
        <v>0</v>
      </c>
      <c r="C4" s="10">
        <f>бланк!D5</f>
        <v>0</v>
      </c>
      <c r="E4" s="11" t="e">
        <f t="shared" si="0"/>
        <v>#DIV/0!</v>
      </c>
      <c r="G4" s="10" t="e">
        <f t="shared" si="1"/>
        <v>#DIV/0!</v>
      </c>
      <c r="H4" t="s">
        <v>3</v>
      </c>
      <c r="K4" s="21" t="e">
        <f t="shared" si="2"/>
        <v>#DIV/0!</v>
      </c>
      <c r="M4" s="35" t="e">
        <f>AVERAGE(K15,K17:K18)</f>
        <v>#DIV/0!</v>
      </c>
      <c r="N4" s="15" t="s">
        <v>28</v>
      </c>
      <c r="O4" s="15"/>
      <c r="P4" s="40" t="e">
        <f>IF(M4&lt;-31.7,1,IF(M4&lt;-25,2,IF(M4&lt;-17.7,3,IF(M4&lt;-8.1,4,IF(M4&lt;2.46,5,IF(M4&lt;13,6,IF(M4&lt;28,7,IF(M4&lt;44.8,8,IF(M4&lt;60.1,9,IF(M4&gt;60,10))))))))))</f>
        <v>#DIV/0!</v>
      </c>
      <c r="S4" s="39"/>
    </row>
    <row r="5" spans="1:19" ht="15.75" thickBot="1" x14ac:dyDescent="0.3">
      <c r="A5" t="s">
        <v>4</v>
      </c>
      <c r="B5" s="10">
        <f>бланк!C6</f>
        <v>0</v>
      </c>
      <c r="C5" s="10">
        <f>бланк!D6</f>
        <v>0</v>
      </c>
      <c r="E5" s="11" t="e">
        <f t="shared" si="0"/>
        <v>#DIV/0!</v>
      </c>
      <c r="G5" s="10" t="e">
        <f>AVERAGE(E5:E6)</f>
        <v>#DIV/0!</v>
      </c>
      <c r="H5" t="s">
        <v>36</v>
      </c>
      <c r="K5" s="22" t="e">
        <f t="shared" si="2"/>
        <v>#DIV/0!</v>
      </c>
      <c r="M5" s="35" t="e">
        <f>AVERAGE(K12:K14)</f>
        <v>#DIV/0!</v>
      </c>
      <c r="N5" s="18" t="s">
        <v>29</v>
      </c>
      <c r="O5" s="18"/>
      <c r="P5" s="40" t="e">
        <f>IF(M5&lt;-28.5,1,IF(M5&lt;-22.2,2,IF(M5&lt;-11.5,3,IF(M5&lt;-2.2,4,IF(M5&lt;9.85,5,IF(M5&lt;21.5,6,IF(M5&lt;30.7,7,IF(M5&lt;44.9,8,IF(M5&lt;63.1,9,IF(M5&gt;63,10))))))))))</f>
        <v>#DIV/0!</v>
      </c>
      <c r="S5" s="39"/>
    </row>
    <row r="6" spans="1:19" ht="15.75" thickBot="1" x14ac:dyDescent="0.3">
      <c r="A6" t="s">
        <v>5</v>
      </c>
      <c r="B6" s="10">
        <f>бланк!C7</f>
        <v>0</v>
      </c>
      <c r="C6" s="10">
        <f>бланк!D7</f>
        <v>0</v>
      </c>
      <c r="E6" s="11" t="e">
        <f t="shared" si="0"/>
        <v>#DIV/0!</v>
      </c>
      <c r="G6" s="10" t="e">
        <f>AVERAGE(E7:E8)</f>
        <v>#DIV/0!</v>
      </c>
      <c r="H6" t="s">
        <v>37</v>
      </c>
      <c r="K6" s="23" t="e">
        <f t="shared" si="2"/>
        <v>#DIV/0!</v>
      </c>
      <c r="M6" s="35" t="e">
        <f>AVERAGE(K5,K7,K16)</f>
        <v>#DIV/0!</v>
      </c>
      <c r="N6" s="12" t="s">
        <v>30</v>
      </c>
      <c r="O6" s="12"/>
      <c r="P6" s="40" t="e">
        <f>IF(M6&lt;-28,1,IF(M6&lt;-17,2,IF(M6&lt;-6.3,3,IF(M6&lt;4.34,4,IF(M6&lt;22.2,5,IF(M6&lt;38.4,6,IF(M6&lt;54.9,7,IF(M6&lt;74.5,8,IF(M6&lt;103.1,9,IF(M6&gt;103,10))))))))))</f>
        <v>#DIV/0!</v>
      </c>
      <c r="S6" s="39"/>
    </row>
    <row r="7" spans="1:19" ht="15.75" thickBot="1" x14ac:dyDescent="0.3">
      <c r="A7" t="s">
        <v>6</v>
      </c>
      <c r="B7" s="10">
        <f>бланк!C8</f>
        <v>0</v>
      </c>
      <c r="C7" s="10">
        <f>бланк!D8</f>
        <v>0</v>
      </c>
      <c r="E7" s="11" t="e">
        <f t="shared" si="0"/>
        <v>#DIV/0!</v>
      </c>
      <c r="G7" s="10" t="e">
        <f>AVERAGE(E9:E10)</f>
        <v>#DIV/0!</v>
      </c>
      <c r="H7" t="s">
        <v>38</v>
      </c>
      <c r="K7" s="22" t="e">
        <f t="shared" si="2"/>
        <v>#DIV/0!</v>
      </c>
      <c r="M7" s="35" t="e">
        <f>AVERAGE(K2:K4)</f>
        <v>#DIV/0!</v>
      </c>
      <c r="N7" s="13" t="s">
        <v>31</v>
      </c>
      <c r="O7" s="13"/>
      <c r="P7" s="40" t="e">
        <f>IF(M7&lt;-9.2,1,IF(M7&lt;-0.35,2,IF(M7&lt;14,3,IF(M7&lt;25,4,IF(M7&lt;41.1,5,IF(M7&lt;55.5,6,IF(M7&lt;73.5,7,IF(M7&lt;97.2,8,IF(M7&lt;121.1,9,IF(M7&gt;121,10))))))))))</f>
        <v>#DIV/0!</v>
      </c>
      <c r="S7" s="39"/>
    </row>
    <row r="8" spans="1:19" ht="15.75" thickBot="1" x14ac:dyDescent="0.3">
      <c r="A8" t="s">
        <v>7</v>
      </c>
      <c r="B8" s="10">
        <f>бланк!C9</f>
        <v>0</v>
      </c>
      <c r="C8" s="10">
        <f>бланк!D9</f>
        <v>0</v>
      </c>
      <c r="E8" s="11" t="e">
        <f t="shared" si="0"/>
        <v>#DIV/0!</v>
      </c>
      <c r="G8" s="10" t="e">
        <f>AVERAGE(E11:E12)</f>
        <v>#DIV/0!</v>
      </c>
      <c r="H8" t="s">
        <v>39</v>
      </c>
      <c r="K8" s="24" t="e">
        <f t="shared" si="2"/>
        <v>#DIV/0!</v>
      </c>
      <c r="M8" s="35" t="e">
        <f>AVERAGE(K10:K11)</f>
        <v>#DIV/0!</v>
      </c>
      <c r="N8" s="17" t="s">
        <v>32</v>
      </c>
      <c r="O8" s="17"/>
      <c r="P8" s="40" t="e">
        <f>IF(M8&lt;-23.7,1,IF(M8&lt;-15.3,2,IF(M8&lt;-2.5,3,IF(M8&lt;11.5,4,IF(M8&lt;25,5,IF(M8&lt;45,6,IF(M8&lt;69,7,IF(M8&lt;92,8,IF(M8&lt;119.1,9,IF(M8&gt;119,10))))))))))</f>
        <v>#DIV/0!</v>
      </c>
      <c r="S8" s="39"/>
    </row>
    <row r="9" spans="1:19" ht="15.75" thickBot="1" x14ac:dyDescent="0.3">
      <c r="A9" t="s">
        <v>8</v>
      </c>
      <c r="B9" s="10">
        <f>бланк!C10</f>
        <v>0</v>
      </c>
      <c r="C9" s="10">
        <f>бланк!D10</f>
        <v>0</v>
      </c>
      <c r="E9" s="11" t="e">
        <f t="shared" si="0"/>
        <v>#DIV/0!</v>
      </c>
      <c r="G9" s="10" t="e">
        <f>AVERAGE(E13:E14)</f>
        <v>#DIV/0!</v>
      </c>
      <c r="H9" t="s">
        <v>40</v>
      </c>
      <c r="K9" s="25" t="e">
        <f t="shared" si="2"/>
        <v>#DIV/0!</v>
      </c>
      <c r="S9" s="39"/>
    </row>
    <row r="10" spans="1:19" ht="15.75" thickBot="1" x14ac:dyDescent="0.3">
      <c r="A10" t="s">
        <v>9</v>
      </c>
      <c r="B10" s="10">
        <f>бланк!C11</f>
        <v>0</v>
      </c>
      <c r="C10" s="10">
        <f>бланк!D11</f>
        <v>0</v>
      </c>
      <c r="E10" s="11" t="e">
        <f t="shared" si="0"/>
        <v>#DIV/0!</v>
      </c>
      <c r="G10" s="10" t="e">
        <f>E15</f>
        <v>#DIV/0!</v>
      </c>
      <c r="H10" t="s">
        <v>14</v>
      </c>
      <c r="K10" s="26" t="e">
        <f t="shared" si="2"/>
        <v>#DIV/0!</v>
      </c>
      <c r="S10" s="39"/>
    </row>
    <row r="11" spans="1:19" ht="15.75" thickBot="1" x14ac:dyDescent="0.3">
      <c r="A11" t="s">
        <v>10</v>
      </c>
      <c r="B11" s="10">
        <f>бланк!C12</f>
        <v>0</v>
      </c>
      <c r="C11" s="10">
        <f>бланк!D12</f>
        <v>0</v>
      </c>
      <c r="E11" s="11" t="e">
        <f t="shared" si="0"/>
        <v>#DIV/0!</v>
      </c>
      <c r="G11" s="10" t="e">
        <f t="shared" ref="G11:G14" si="3">E16</f>
        <v>#DIV/0!</v>
      </c>
      <c r="H11" t="s">
        <v>15</v>
      </c>
      <c r="K11" s="27" t="e">
        <f t="shared" si="2"/>
        <v>#DIV/0!</v>
      </c>
      <c r="S11" s="39"/>
    </row>
    <row r="12" spans="1:19" ht="15.75" thickBot="1" x14ac:dyDescent="0.3">
      <c r="A12" t="s">
        <v>11</v>
      </c>
      <c r="B12" s="10">
        <f>бланк!C13</f>
        <v>0</v>
      </c>
      <c r="C12" s="10">
        <f>бланк!D13</f>
        <v>0</v>
      </c>
      <c r="E12" s="11" t="e">
        <f t="shared" si="0"/>
        <v>#DIV/0!</v>
      </c>
      <c r="G12" s="10" t="e">
        <f t="shared" si="3"/>
        <v>#DIV/0!</v>
      </c>
      <c r="H12" t="s">
        <v>16</v>
      </c>
      <c r="K12" s="28" t="e">
        <f t="shared" si="2"/>
        <v>#DIV/0!</v>
      </c>
      <c r="S12" s="39"/>
    </row>
    <row r="13" spans="1:19" ht="15.75" thickBot="1" x14ac:dyDescent="0.3">
      <c r="A13" t="s">
        <v>12</v>
      </c>
      <c r="B13" s="10">
        <f>бланк!C14</f>
        <v>0</v>
      </c>
      <c r="C13" s="10">
        <f>бланк!D14</f>
        <v>0</v>
      </c>
      <c r="E13" s="11" t="e">
        <f t="shared" si="0"/>
        <v>#DIV/0!</v>
      </c>
      <c r="G13" s="10" t="e">
        <f t="shared" si="3"/>
        <v>#DIV/0!</v>
      </c>
      <c r="H13" t="s">
        <v>17</v>
      </c>
      <c r="K13" s="29" t="e">
        <f t="shared" si="2"/>
        <v>#DIV/0!</v>
      </c>
      <c r="S13" s="39"/>
    </row>
    <row r="14" spans="1:19" ht="15.75" thickBot="1" x14ac:dyDescent="0.3">
      <c r="A14" t="s">
        <v>13</v>
      </c>
      <c r="B14" s="10">
        <f>бланк!C15</f>
        <v>0</v>
      </c>
      <c r="C14" s="10">
        <f>бланк!D15</f>
        <v>0</v>
      </c>
      <c r="E14" s="11" t="e">
        <f t="shared" si="0"/>
        <v>#DIV/0!</v>
      </c>
      <c r="G14" s="10" t="e">
        <f t="shared" si="3"/>
        <v>#DIV/0!</v>
      </c>
      <c r="H14" t="s">
        <v>18</v>
      </c>
      <c r="K14" s="30" t="e">
        <f t="shared" si="2"/>
        <v>#DIV/0!</v>
      </c>
      <c r="S14" s="39"/>
    </row>
    <row r="15" spans="1:19" ht="15.75" thickBot="1" x14ac:dyDescent="0.3">
      <c r="A15" t="s">
        <v>14</v>
      </c>
      <c r="B15" s="10">
        <f>бланк!C16</f>
        <v>0</v>
      </c>
      <c r="C15" s="10">
        <f>бланк!D16</f>
        <v>0</v>
      </c>
      <c r="E15" s="11" t="e">
        <f t="shared" si="0"/>
        <v>#DIV/0!</v>
      </c>
      <c r="G15" s="10" t="e">
        <f>AVERAGE(E20:E21)</f>
        <v>#DIV/0!</v>
      </c>
      <c r="H15" t="s">
        <v>41</v>
      </c>
      <c r="K15" s="31" t="e">
        <f t="shared" si="2"/>
        <v>#DIV/0!</v>
      </c>
      <c r="S15" s="39"/>
    </row>
    <row r="16" spans="1:19" ht="15.75" thickBot="1" x14ac:dyDescent="0.3">
      <c r="A16" t="s">
        <v>15</v>
      </c>
      <c r="B16" s="10">
        <f>бланк!C17</f>
        <v>0</v>
      </c>
      <c r="C16" s="10">
        <f>бланк!D17</f>
        <v>0</v>
      </c>
      <c r="E16" s="11" t="e">
        <f t="shared" si="0"/>
        <v>#DIV/0!</v>
      </c>
      <c r="G16" s="10" t="e">
        <f>AVERAGE(E22:E23)</f>
        <v>#DIV/0!</v>
      </c>
      <c r="H16" t="s">
        <v>42</v>
      </c>
      <c r="K16" s="32" t="e">
        <f t="shared" si="2"/>
        <v>#DIV/0!</v>
      </c>
      <c r="S16" s="39"/>
    </row>
    <row r="17" spans="1:19" ht="15.75" thickBot="1" x14ac:dyDescent="0.3">
      <c r="A17" t="s">
        <v>16</v>
      </c>
      <c r="B17" s="10">
        <f>бланк!C18</f>
        <v>0</v>
      </c>
      <c r="C17" s="10">
        <f>бланк!D18</f>
        <v>0</v>
      </c>
      <c r="E17" s="11" t="e">
        <f t="shared" si="0"/>
        <v>#DIV/0!</v>
      </c>
      <c r="G17" s="10" t="e">
        <f>AVERAGE(E24:E25)</f>
        <v>#DIV/0!</v>
      </c>
      <c r="H17" t="s">
        <v>43</v>
      </c>
      <c r="K17" s="33" t="e">
        <f t="shared" si="2"/>
        <v>#DIV/0!</v>
      </c>
      <c r="S17" s="39"/>
    </row>
    <row r="18" spans="1:19" ht="15.75" thickBot="1" x14ac:dyDescent="0.3">
      <c r="A18" t="s">
        <v>17</v>
      </c>
      <c r="B18" s="10">
        <f>бланк!C19</f>
        <v>0</v>
      </c>
      <c r="C18" s="10">
        <f>бланк!D19</f>
        <v>0</v>
      </c>
      <c r="E18" s="11" t="e">
        <f t="shared" si="0"/>
        <v>#DIV/0!</v>
      </c>
      <c r="G18" s="10" t="e">
        <f>AVERAGE(E26:E27)</f>
        <v>#DIV/0!</v>
      </c>
      <c r="H18" t="s">
        <v>44</v>
      </c>
      <c r="K18" s="34" t="e">
        <f t="shared" si="2"/>
        <v>#DIV/0!</v>
      </c>
      <c r="S18" s="39"/>
    </row>
    <row r="19" spans="1:19" ht="15.75" thickBot="1" x14ac:dyDescent="0.3">
      <c r="A19" t="s">
        <v>18</v>
      </c>
      <c r="B19" s="10">
        <f>бланк!C20</f>
        <v>0</v>
      </c>
      <c r="C19" s="10">
        <f>бланк!D20</f>
        <v>0</v>
      </c>
      <c r="E19" s="11" t="e">
        <f t="shared" si="0"/>
        <v>#DIV/0!</v>
      </c>
    </row>
    <row r="20" spans="1:19" ht="15.75" thickBot="1" x14ac:dyDescent="0.3">
      <c r="A20" t="s">
        <v>19</v>
      </c>
      <c r="B20" s="10">
        <f>бланк!C21</f>
        <v>0</v>
      </c>
      <c r="C20" s="10">
        <f>бланк!D21</f>
        <v>0</v>
      </c>
      <c r="E20" s="11" t="e">
        <f t="shared" si="0"/>
        <v>#DIV/0!</v>
      </c>
    </row>
    <row r="21" spans="1:19" ht="15.75" thickBot="1" x14ac:dyDescent="0.3">
      <c r="A21" t="s">
        <v>20</v>
      </c>
      <c r="B21" s="10">
        <f>бланк!C22</f>
        <v>0</v>
      </c>
      <c r="C21" s="10">
        <f>бланк!D22</f>
        <v>0</v>
      </c>
      <c r="E21" s="11" t="e">
        <f t="shared" si="0"/>
        <v>#DIV/0!</v>
      </c>
    </row>
    <row r="22" spans="1:19" ht="15.75" thickBot="1" x14ac:dyDescent="0.3">
      <c r="A22" t="s">
        <v>21</v>
      </c>
      <c r="B22" s="10">
        <f>бланк!C23</f>
        <v>0</v>
      </c>
      <c r="C22" s="10">
        <f>бланк!D23</f>
        <v>0</v>
      </c>
      <c r="E22" s="11" t="e">
        <f t="shared" si="0"/>
        <v>#DIV/0!</v>
      </c>
    </row>
    <row r="23" spans="1:19" ht="15.75" thickBot="1" x14ac:dyDescent="0.3">
      <c r="A23" t="s">
        <v>22</v>
      </c>
      <c r="B23" s="10">
        <f>бланк!C24</f>
        <v>0</v>
      </c>
      <c r="C23" s="10">
        <f>бланк!D24</f>
        <v>0</v>
      </c>
      <c r="E23" s="11" t="e">
        <f t="shared" si="0"/>
        <v>#DIV/0!</v>
      </c>
    </row>
    <row r="24" spans="1:19" ht="15.75" thickBot="1" x14ac:dyDescent="0.3">
      <c r="A24" t="s">
        <v>23</v>
      </c>
      <c r="B24" s="10">
        <f>бланк!C25</f>
        <v>0</v>
      </c>
      <c r="C24" s="10">
        <f>бланк!D25</f>
        <v>0</v>
      </c>
      <c r="E24" s="11" t="e">
        <f t="shared" si="0"/>
        <v>#DIV/0!</v>
      </c>
    </row>
    <row r="25" spans="1:19" ht="15.75" thickBot="1" x14ac:dyDescent="0.3">
      <c r="A25" t="s">
        <v>24</v>
      </c>
      <c r="B25" s="10">
        <f>бланк!C26</f>
        <v>0</v>
      </c>
      <c r="C25" s="10">
        <f>бланк!D26</f>
        <v>0</v>
      </c>
      <c r="E25" s="11" t="e">
        <f t="shared" si="0"/>
        <v>#DIV/0!</v>
      </c>
    </row>
    <row r="26" spans="1:19" ht="15.75" thickBot="1" x14ac:dyDescent="0.3">
      <c r="A26" t="s">
        <v>25</v>
      </c>
      <c r="B26" s="10">
        <f>бланк!C27</f>
        <v>0</v>
      </c>
      <c r="C26" s="10">
        <f>бланк!D27</f>
        <v>0</v>
      </c>
      <c r="E26" s="11" t="e">
        <f t="shared" si="0"/>
        <v>#DIV/0!</v>
      </c>
    </row>
    <row r="27" spans="1:19" x14ac:dyDescent="0.25">
      <c r="A27" t="s">
        <v>26</v>
      </c>
      <c r="B27" s="10">
        <f>бланк!C28</f>
        <v>0</v>
      </c>
      <c r="C27" s="10">
        <f>бланк!D28</f>
        <v>0</v>
      </c>
      <c r="E27" s="11" t="e">
        <f t="shared" si="0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</vt:lpstr>
      <vt:lpstr>формулы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Варламов</dc:creator>
  <cp:lastModifiedBy>Андрей Варламов</cp:lastModifiedBy>
  <dcterms:created xsi:type="dcterms:W3CDTF">2015-06-05T18:19:34Z</dcterms:created>
  <dcterms:modified xsi:type="dcterms:W3CDTF">2024-05-31T19:06:46Z</dcterms:modified>
</cp:coreProperties>
</file>